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normamaiz/Desktop/PTA/"/>
    </mc:Choice>
  </mc:AlternateContent>
  <bookViews>
    <workbookView xWindow="14180" yWindow="460" windowWidth="28160" windowHeight="25660" tabRatio="500"/>
  </bookViews>
  <sheets>
    <sheet name="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1" i="1" l="1"/>
  <c r="D18" i="1"/>
  <c r="D70" i="1"/>
  <c r="D76" i="1"/>
  <c r="D77" i="1"/>
  <c r="D66" i="1"/>
  <c r="D58" i="1"/>
  <c r="D47" i="1"/>
  <c r="D29" i="1"/>
  <c r="D68" i="1"/>
  <c r="B18" i="1"/>
  <c r="B66" i="1"/>
  <c r="B58" i="1"/>
  <c r="B47" i="1"/>
  <c r="B29" i="1"/>
  <c r="B68" i="1"/>
  <c r="B70" i="1"/>
  <c r="E62" i="1"/>
  <c r="E63" i="1"/>
  <c r="E64" i="1"/>
  <c r="E65" i="1"/>
  <c r="E66" i="1"/>
  <c r="E61" i="1"/>
  <c r="E51" i="1"/>
  <c r="E52" i="1"/>
  <c r="E53" i="1"/>
  <c r="E54" i="1"/>
  <c r="E55" i="1"/>
  <c r="E56" i="1"/>
  <c r="E57" i="1"/>
  <c r="E58" i="1"/>
  <c r="E50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32" i="1"/>
  <c r="E23" i="1"/>
  <c r="E24" i="1"/>
  <c r="E25" i="1"/>
  <c r="E26" i="1"/>
  <c r="E27" i="1"/>
  <c r="E28" i="1"/>
  <c r="E29" i="1"/>
  <c r="E2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E68" i="1"/>
  <c r="E70" i="1"/>
</calcChain>
</file>

<file path=xl/sharedStrings.xml><?xml version="1.0" encoding="utf-8"?>
<sst xmlns="http://schemas.openxmlformats.org/spreadsheetml/2006/main" count="82" uniqueCount="82">
  <si>
    <t>Grady Elementary PTA Financials</t>
  </si>
  <si>
    <t>INCOME CATEGORIES</t>
  </si>
  <si>
    <t xml:space="preserve">   Afterschool Enrichment Clubs (net)</t>
  </si>
  <si>
    <t xml:space="preserve">   BoxTops</t>
  </si>
  <si>
    <t xml:space="preserve">   Fall Festival (net)</t>
  </si>
  <si>
    <t xml:space="preserve">   Family Nights (net)</t>
  </si>
  <si>
    <t xml:space="preserve">   Fence (net)</t>
  </si>
  <si>
    <t xml:space="preserve">   Membership Dues Revenue</t>
  </si>
  <si>
    <t xml:space="preserve">   Spirit Accessories</t>
  </si>
  <si>
    <t xml:space="preserve">   Sponsorships (net)</t>
  </si>
  <si>
    <t xml:space="preserve">   Spring Auction (net)</t>
  </si>
  <si>
    <t xml:space="preserve">   Walk-a-Thon (net)</t>
  </si>
  <si>
    <t xml:space="preserve">   Yearbook (net)</t>
  </si>
  <si>
    <t>Total Fundraising (net)</t>
  </si>
  <si>
    <t>EXPENSE CATEGORIES</t>
  </si>
  <si>
    <t xml:space="preserve">   ADMINSTRATIVES</t>
  </si>
  <si>
    <t xml:space="preserve">      Fees &amp; Dues</t>
  </si>
  <si>
    <t xml:space="preserve">      Insurance</t>
  </si>
  <si>
    <t xml:space="preserve">      Miscellaneous Expense</t>
  </si>
  <si>
    <t xml:space="preserve">      Summer Interim Spending</t>
  </si>
  <si>
    <t xml:space="preserve">      Supplies</t>
  </si>
  <si>
    <t xml:space="preserve">      Training</t>
  </si>
  <si>
    <t>Total Administrative</t>
  </si>
  <si>
    <t xml:space="preserve">   EVENTS</t>
  </si>
  <si>
    <t xml:space="preserve">      Barnes &amp; Noble Reading Night</t>
  </si>
  <si>
    <t xml:space="preserve">      Grandparents Breakfast</t>
  </si>
  <si>
    <t xml:space="preserve">      Jump Rope For Heart</t>
  </si>
  <si>
    <t xml:space="preserve">      Kindergarten Roundup</t>
  </si>
  <si>
    <t xml:space="preserve">      Kindergarten Valentines Day</t>
  </si>
  <si>
    <t xml:space="preserve">      Spring Musical</t>
  </si>
  <si>
    <t xml:space="preserve">      Tiger Tears</t>
  </si>
  <si>
    <t xml:space="preserve">      Winter Concert</t>
  </si>
  <si>
    <t>Total Events</t>
  </si>
  <si>
    <t xml:space="preserve">   PROJECTS</t>
  </si>
  <si>
    <t xml:space="preserve">      Academic Enrichment (ELP)</t>
  </si>
  <si>
    <t xml:space="preserve">      Art Enrichment</t>
  </si>
  <si>
    <t xml:space="preserve">      Beautification</t>
  </si>
  <si>
    <t xml:space="preserve">      Classroom Technology</t>
  </si>
  <si>
    <t xml:space="preserve">      Teacher Classroom Supplies</t>
  </si>
  <si>
    <t xml:space="preserve">      Teacher Grants</t>
  </si>
  <si>
    <t>Total Projects</t>
  </si>
  <si>
    <t xml:space="preserve">   RECOGNITIONS</t>
  </si>
  <si>
    <t xml:space="preserve">      Back to School Breakfast /Lunch</t>
  </si>
  <si>
    <t xml:space="preserve">      Conference Night</t>
  </si>
  <si>
    <t xml:space="preserve">      Hospitality &amp; Gifts</t>
  </si>
  <si>
    <t xml:space="preserve">      Teacher Appreciation</t>
  </si>
  <si>
    <t>Total Recognition</t>
  </si>
  <si>
    <t>Total Expenses</t>
  </si>
  <si>
    <t>Net</t>
  </si>
  <si>
    <t>2018-2019 Beginning Cash BAL</t>
  </si>
  <si>
    <t>Net income YTD</t>
  </si>
  <si>
    <t>ENDING cash Balance</t>
  </si>
  <si>
    <t xml:space="preserve">   Amazon</t>
  </si>
  <si>
    <t xml:space="preserve">   School Kidz</t>
  </si>
  <si>
    <t xml:space="preserve">      Merchant Fees</t>
  </si>
  <si>
    <t xml:space="preserve">      Marquee Sign</t>
  </si>
  <si>
    <t>4th Grade Funds</t>
  </si>
  <si>
    <t>5th Grade Funds</t>
  </si>
  <si>
    <t xml:space="preserve">      Grady Clean Up</t>
  </si>
  <si>
    <t xml:space="preserve">      Popsicles at the playgroud</t>
  </si>
  <si>
    <t xml:space="preserve">      Sidewalk Stompers</t>
  </si>
  <si>
    <t xml:space="preserve">      Tiger Track</t>
  </si>
  <si>
    <t>This is due to half of the Marquee being paid after June 30th</t>
  </si>
  <si>
    <t>(ASE projectors,laptops,iPads,TVs)</t>
  </si>
  <si>
    <t xml:space="preserve">      PTA Award Ceremony</t>
  </si>
  <si>
    <t xml:space="preserve">      Storybook Parade (hospitality)</t>
  </si>
  <si>
    <t xml:space="preserve">      Unlock the Treasure's Night (hospitality)</t>
  </si>
  <si>
    <t xml:space="preserve">      Science Olympics (Academic Enrichment)</t>
  </si>
  <si>
    <t xml:space="preserve">      4th Grade Poetry and Pastries (Mini Grant)</t>
  </si>
  <si>
    <t>$1,500 - Dosal, $490 PTA Awards, $333 Unlock, $64 Storybook Coffee</t>
  </si>
  <si>
    <t>07/01/19 through 06/30/20</t>
  </si>
  <si>
    <t>Budget 2018-2019</t>
  </si>
  <si>
    <t>ACTUAL 
2018-2019</t>
  </si>
  <si>
    <t>Budget  2019-2020</t>
  </si>
  <si>
    <t>Variance</t>
  </si>
  <si>
    <t>(ASE)</t>
  </si>
  <si>
    <t>(Retirement)</t>
  </si>
  <si>
    <t>(Marquee)</t>
  </si>
  <si>
    <t>(Poetry and Pastries, Science Olympics)</t>
  </si>
  <si>
    <t>(Shorter Sessions  by 25%)</t>
  </si>
  <si>
    <t>(-25%)</t>
  </si>
  <si>
    <t>Projected Endind Balance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</si>
</sst>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7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3" fontId="3" fillId="3" borderId="2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horizontal="center" vertical="center" wrapText="1"/>
    </xf>
    <xf numFmtId="39" fontId="0" fillId="0" borderId="0" xfId="0" applyNumberFormat="1" applyFont="1" applyFill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7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39" fontId="6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37" fontId="6" fillId="0" borderId="3" xfId="0" applyNumberFormat="1" applyFont="1" applyBorder="1"/>
    <xf numFmtId="39" fontId="6" fillId="0" borderId="3" xfId="0" applyNumberFormat="1" applyFont="1" applyBorder="1"/>
    <xf numFmtId="37" fontId="6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43" fontId="0" fillId="0" borderId="0" xfId="0" applyNumberForma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62100" y="0"/>
          <a:ext cx="8902700" cy="9474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150" workbookViewId="0">
      <selection activeCell="F80" sqref="F80"/>
    </sheetView>
  </sheetViews>
  <sheetFormatPr baseColWidth="10" defaultRowHeight="16" x14ac:dyDescent="0.2"/>
  <cols>
    <col min="1" max="1" width="29.83203125" bestFit="1" customWidth="1"/>
    <col min="2" max="2" width="9.83203125" customWidth="1"/>
    <col min="3" max="3" width="10.1640625" customWidth="1"/>
    <col min="4" max="4" width="10.5" bestFit="1" customWidth="1"/>
    <col min="5" max="5" width="11.33203125" customWidth="1"/>
    <col min="10" max="10" width="30.83203125" bestFit="1" customWidth="1"/>
  </cols>
  <sheetData>
    <row r="1" spans="1:7" ht="21" x14ac:dyDescent="0.2">
      <c r="A1" s="42" t="s">
        <v>0</v>
      </c>
      <c r="B1" s="42"/>
      <c r="C1" s="42"/>
      <c r="D1" s="42"/>
      <c r="E1" s="42"/>
      <c r="F1" s="42"/>
    </row>
    <row r="2" spans="1:7" ht="21" x14ac:dyDescent="0.2">
      <c r="A2" s="42" t="s">
        <v>70</v>
      </c>
      <c r="B2" s="42"/>
      <c r="C2" s="42"/>
      <c r="D2" s="42"/>
      <c r="E2" s="42"/>
      <c r="F2" s="42"/>
    </row>
    <row r="3" spans="1:7" x14ac:dyDescent="0.2">
      <c r="A3" s="1"/>
      <c r="B3" s="2"/>
      <c r="C3" s="3"/>
    </row>
    <row r="4" spans="1:7" ht="30" x14ac:dyDescent="0.2">
      <c r="A4" s="4" t="s">
        <v>1</v>
      </c>
      <c r="B4" s="27" t="s">
        <v>73</v>
      </c>
      <c r="C4" s="27" t="s">
        <v>71</v>
      </c>
      <c r="D4" s="23" t="s">
        <v>72</v>
      </c>
      <c r="E4" s="23" t="s">
        <v>74</v>
      </c>
    </row>
    <row r="5" spans="1:7" x14ac:dyDescent="0.2">
      <c r="A5" s="5" t="s">
        <v>2</v>
      </c>
      <c r="B5" s="6">
        <v>10500</v>
      </c>
      <c r="C5" s="6">
        <v>13000</v>
      </c>
      <c r="D5" s="24">
        <v>14280.53</v>
      </c>
      <c r="E5" s="24">
        <f>C5-D5</f>
        <v>-1280.5300000000007</v>
      </c>
      <c r="F5" t="s">
        <v>80</v>
      </c>
      <c r="G5" t="s">
        <v>79</v>
      </c>
    </row>
    <row r="6" spans="1:7" x14ac:dyDescent="0.2">
      <c r="A6" s="7" t="s">
        <v>52</v>
      </c>
      <c r="B6" s="6">
        <v>100</v>
      </c>
      <c r="C6" s="6">
        <v>0</v>
      </c>
      <c r="D6" s="24">
        <v>122.02</v>
      </c>
      <c r="E6" s="24">
        <f>C6-D6</f>
        <v>-122.02</v>
      </c>
    </row>
    <row r="7" spans="1:7" x14ac:dyDescent="0.2">
      <c r="A7" s="7" t="s">
        <v>3</v>
      </c>
      <c r="B7" s="6">
        <v>1000</v>
      </c>
      <c r="C7" s="6">
        <v>1000</v>
      </c>
      <c r="D7" s="24">
        <v>901.1</v>
      </c>
      <c r="E7" s="24">
        <f t="shared" ref="E7:E18" si="0">C7-D7</f>
        <v>98.899999999999977</v>
      </c>
    </row>
    <row r="8" spans="1:7" x14ac:dyDescent="0.2">
      <c r="A8" s="7" t="s">
        <v>4</v>
      </c>
      <c r="B8" s="6">
        <v>4000</v>
      </c>
      <c r="C8" s="6">
        <v>5000</v>
      </c>
      <c r="D8" s="24">
        <v>3300.0700000000006</v>
      </c>
      <c r="E8" s="24">
        <f t="shared" si="0"/>
        <v>1699.9299999999994</v>
      </c>
    </row>
    <row r="9" spans="1:7" x14ac:dyDescent="0.2">
      <c r="A9" s="7" t="s">
        <v>5</v>
      </c>
      <c r="B9" s="6">
        <v>1500</v>
      </c>
      <c r="C9" s="6">
        <v>500</v>
      </c>
      <c r="D9" s="24">
        <v>1713.82</v>
      </c>
      <c r="E9" s="24">
        <f t="shared" si="0"/>
        <v>-1213.82</v>
      </c>
    </row>
    <row r="10" spans="1:7" x14ac:dyDescent="0.2">
      <c r="A10" s="7" t="s">
        <v>6</v>
      </c>
      <c r="B10" s="6">
        <v>0</v>
      </c>
      <c r="C10" s="6">
        <v>0</v>
      </c>
      <c r="D10" s="24">
        <v>250</v>
      </c>
      <c r="E10" s="24">
        <f t="shared" si="0"/>
        <v>-250</v>
      </c>
    </row>
    <row r="11" spans="1:7" x14ac:dyDescent="0.2">
      <c r="A11" s="8" t="s">
        <v>7</v>
      </c>
      <c r="B11" s="6">
        <v>500</v>
      </c>
      <c r="C11" s="6">
        <v>500</v>
      </c>
      <c r="D11" s="24">
        <v>588.58999999999992</v>
      </c>
      <c r="E11" s="24">
        <f t="shared" si="0"/>
        <v>-88.589999999999918</v>
      </c>
    </row>
    <row r="12" spans="1:7" x14ac:dyDescent="0.2">
      <c r="A12" s="7" t="s">
        <v>53</v>
      </c>
      <c r="B12" s="6">
        <v>100</v>
      </c>
      <c r="C12" s="6">
        <v>250</v>
      </c>
      <c r="D12" s="24">
        <v>78.58</v>
      </c>
      <c r="E12" s="24">
        <f t="shared" si="0"/>
        <v>171.42000000000002</v>
      </c>
    </row>
    <row r="13" spans="1:7" x14ac:dyDescent="0.2">
      <c r="A13" s="7" t="s">
        <v>8</v>
      </c>
      <c r="B13" s="6">
        <v>100</v>
      </c>
      <c r="C13" s="6">
        <v>250</v>
      </c>
      <c r="D13" s="24">
        <v>0</v>
      </c>
      <c r="E13" s="24">
        <f t="shared" si="0"/>
        <v>250</v>
      </c>
    </row>
    <row r="14" spans="1:7" x14ac:dyDescent="0.2">
      <c r="A14" s="7" t="s">
        <v>9</v>
      </c>
      <c r="B14" s="6">
        <v>25000</v>
      </c>
      <c r="C14" s="6">
        <v>20000</v>
      </c>
      <c r="D14" s="24">
        <v>35872.17</v>
      </c>
      <c r="E14" s="24">
        <f t="shared" si="0"/>
        <v>-15872.169999999998</v>
      </c>
    </row>
    <row r="15" spans="1:7" x14ac:dyDescent="0.2">
      <c r="A15" s="7" t="s">
        <v>10</v>
      </c>
      <c r="B15" s="6">
        <v>18000</v>
      </c>
      <c r="C15" s="6">
        <v>12000</v>
      </c>
      <c r="D15" s="24">
        <v>23276.83</v>
      </c>
      <c r="E15" s="24">
        <f t="shared" si="0"/>
        <v>-11276.830000000002</v>
      </c>
    </row>
    <row r="16" spans="1:7" x14ac:dyDescent="0.2">
      <c r="A16" s="28" t="s">
        <v>11</v>
      </c>
      <c r="B16" s="29">
        <v>12000</v>
      </c>
      <c r="C16" s="29">
        <v>8000</v>
      </c>
      <c r="D16" s="30">
        <v>8421.5</v>
      </c>
      <c r="E16" s="30">
        <f t="shared" si="0"/>
        <v>-421.5</v>
      </c>
    </row>
    <row r="17" spans="1:5" x14ac:dyDescent="0.2">
      <c r="A17" s="33" t="s">
        <v>12</v>
      </c>
      <c r="B17" s="34">
        <v>1000</v>
      </c>
      <c r="C17" s="34">
        <v>-500</v>
      </c>
      <c r="D17" s="35">
        <v>93.670000000000073</v>
      </c>
      <c r="E17" s="35">
        <f t="shared" si="0"/>
        <v>-593.67000000000007</v>
      </c>
    </row>
    <row r="18" spans="1:5" ht="17" thickBot="1" x14ac:dyDescent="0.25">
      <c r="A18" s="31" t="s">
        <v>13</v>
      </c>
      <c r="B18" s="38">
        <f>SUM(B5:B17)</f>
        <v>73800</v>
      </c>
      <c r="C18" s="38">
        <v>60000</v>
      </c>
      <c r="D18" s="32">
        <f>SUM(D5:D17)</f>
        <v>88898.880000000005</v>
      </c>
      <c r="E18" s="32">
        <f t="shared" si="0"/>
        <v>-28898.880000000005</v>
      </c>
    </row>
    <row r="19" spans="1:5" x14ac:dyDescent="0.2">
      <c r="A19" s="4"/>
      <c r="B19" s="11"/>
      <c r="C19" s="11"/>
      <c r="D19" s="12"/>
      <c r="E19" s="11"/>
    </row>
    <row r="20" spans="1:5" x14ac:dyDescent="0.2">
      <c r="A20" s="7" t="s">
        <v>14</v>
      </c>
      <c r="B20" s="13"/>
      <c r="C20" s="13"/>
      <c r="D20" s="14"/>
      <c r="E20" s="13"/>
    </row>
    <row r="21" spans="1:5" x14ac:dyDescent="0.2">
      <c r="A21" s="7" t="s">
        <v>15</v>
      </c>
      <c r="B21" s="6"/>
      <c r="C21" s="6"/>
      <c r="D21" s="3"/>
      <c r="E21" s="6"/>
    </row>
    <row r="22" spans="1:5" x14ac:dyDescent="0.2">
      <c r="A22" s="7" t="s">
        <v>16</v>
      </c>
      <c r="B22" s="6">
        <v>200</v>
      </c>
      <c r="C22" s="6">
        <v>150</v>
      </c>
      <c r="D22" s="24">
        <v>188.65</v>
      </c>
      <c r="E22" s="24">
        <f>C22-D22</f>
        <v>-38.650000000000006</v>
      </c>
    </row>
    <row r="23" spans="1:5" x14ac:dyDescent="0.2">
      <c r="A23" s="39" t="s">
        <v>17</v>
      </c>
      <c r="B23" s="6">
        <v>550</v>
      </c>
      <c r="C23" s="6">
        <v>550</v>
      </c>
      <c r="D23" s="24">
        <v>515</v>
      </c>
      <c r="E23" s="24">
        <f t="shared" ref="E23:E29" si="1">C23-D23</f>
        <v>35</v>
      </c>
    </row>
    <row r="24" spans="1:5" x14ac:dyDescent="0.2">
      <c r="A24" s="7" t="s">
        <v>54</v>
      </c>
      <c r="B24" s="6">
        <v>500</v>
      </c>
      <c r="C24" s="6">
        <v>2500</v>
      </c>
      <c r="D24" s="24">
        <v>394.55</v>
      </c>
      <c r="E24" s="24">
        <f t="shared" si="1"/>
        <v>2105.4499999999998</v>
      </c>
    </row>
    <row r="25" spans="1:5" x14ac:dyDescent="0.2">
      <c r="A25" s="7" t="s">
        <v>18</v>
      </c>
      <c r="B25" s="6">
        <v>1000</v>
      </c>
      <c r="C25" s="6">
        <v>1000</v>
      </c>
      <c r="D25" s="24">
        <v>250</v>
      </c>
      <c r="E25" s="24">
        <f t="shared" si="1"/>
        <v>750</v>
      </c>
    </row>
    <row r="26" spans="1:5" x14ac:dyDescent="0.2">
      <c r="A26" s="7" t="s">
        <v>19</v>
      </c>
      <c r="B26" s="6">
        <v>7000</v>
      </c>
      <c r="C26" s="6">
        <v>6000</v>
      </c>
      <c r="D26" s="24">
        <v>425</v>
      </c>
      <c r="E26" s="24">
        <f t="shared" si="1"/>
        <v>5575</v>
      </c>
    </row>
    <row r="27" spans="1:5" x14ac:dyDescent="0.2">
      <c r="A27" s="28" t="s">
        <v>20</v>
      </c>
      <c r="B27" s="29">
        <v>2000</v>
      </c>
      <c r="C27" s="29">
        <v>2000</v>
      </c>
      <c r="D27" s="30">
        <v>112.52</v>
      </c>
      <c r="E27" s="30">
        <f t="shared" si="1"/>
        <v>1887.48</v>
      </c>
    </row>
    <row r="28" spans="1:5" x14ac:dyDescent="0.2">
      <c r="A28" s="33" t="s">
        <v>21</v>
      </c>
      <c r="B28" s="34">
        <v>1000</v>
      </c>
      <c r="C28" s="34">
        <v>1000</v>
      </c>
      <c r="D28" s="35">
        <v>348.04</v>
      </c>
      <c r="E28" s="30">
        <f t="shared" si="1"/>
        <v>651.96</v>
      </c>
    </row>
    <row r="29" spans="1:5" ht="17" thickBot="1" x14ac:dyDescent="0.25">
      <c r="A29" s="31" t="s">
        <v>22</v>
      </c>
      <c r="B29" s="38">
        <f>SUM(B22:B28)</f>
        <v>12250</v>
      </c>
      <c r="C29" s="38">
        <v>13200</v>
      </c>
      <c r="D29" s="32">
        <f>SUM(D22:D28)</f>
        <v>2233.7600000000002</v>
      </c>
      <c r="E29" s="32">
        <f t="shared" si="1"/>
        <v>10966.24</v>
      </c>
    </row>
    <row r="30" spans="1:5" x14ac:dyDescent="0.2">
      <c r="A30" s="7"/>
      <c r="B30" s="13"/>
      <c r="C30" s="13"/>
      <c r="D30" s="14"/>
      <c r="E30" s="13"/>
    </row>
    <row r="31" spans="1:5" x14ac:dyDescent="0.2">
      <c r="A31" s="7" t="s">
        <v>23</v>
      </c>
      <c r="B31" s="6"/>
      <c r="C31" s="6"/>
      <c r="D31" s="3"/>
      <c r="E31" s="6"/>
    </row>
    <row r="32" spans="1:5" x14ac:dyDescent="0.2">
      <c r="A32" s="7" t="s">
        <v>58</v>
      </c>
      <c r="B32" s="6">
        <v>100</v>
      </c>
      <c r="C32" s="6"/>
      <c r="D32" s="3"/>
      <c r="E32" s="24">
        <f t="shared" ref="E32:E47" si="2">C32-D32</f>
        <v>0</v>
      </c>
    </row>
    <row r="33" spans="1:5" x14ac:dyDescent="0.2">
      <c r="A33" s="7" t="s">
        <v>68</v>
      </c>
      <c r="B33" s="6">
        <v>400</v>
      </c>
      <c r="C33" s="6"/>
      <c r="D33" s="3"/>
      <c r="E33" s="24">
        <f t="shared" si="2"/>
        <v>0</v>
      </c>
    </row>
    <row r="34" spans="1:5" x14ac:dyDescent="0.2">
      <c r="A34" s="7" t="s">
        <v>59</v>
      </c>
      <c r="B34" s="6">
        <v>200</v>
      </c>
      <c r="C34" s="6"/>
      <c r="D34" s="3"/>
      <c r="E34" s="24">
        <f t="shared" si="2"/>
        <v>0</v>
      </c>
    </row>
    <row r="35" spans="1:5" x14ac:dyDescent="0.2">
      <c r="A35" s="7" t="s">
        <v>67</v>
      </c>
      <c r="B35" s="6">
        <v>500</v>
      </c>
      <c r="C35" s="6"/>
      <c r="D35" s="3"/>
      <c r="E35" s="24">
        <f t="shared" si="2"/>
        <v>0</v>
      </c>
    </row>
    <row r="36" spans="1:5" x14ac:dyDescent="0.2">
      <c r="A36" s="7" t="s">
        <v>60</v>
      </c>
      <c r="B36" s="6">
        <v>1000</v>
      </c>
      <c r="C36" s="6"/>
      <c r="D36" s="3"/>
      <c r="E36" s="24">
        <f t="shared" si="2"/>
        <v>0</v>
      </c>
    </row>
    <row r="37" spans="1:5" x14ac:dyDescent="0.2">
      <c r="A37" s="7" t="s">
        <v>65</v>
      </c>
      <c r="B37" s="6">
        <v>175</v>
      </c>
      <c r="C37" s="6"/>
      <c r="D37" s="3"/>
      <c r="E37" s="24">
        <f t="shared" si="2"/>
        <v>0</v>
      </c>
    </row>
    <row r="38" spans="1:5" x14ac:dyDescent="0.2">
      <c r="A38" s="7" t="s">
        <v>66</v>
      </c>
      <c r="B38" s="6">
        <v>350</v>
      </c>
      <c r="C38" s="6"/>
      <c r="D38" s="3"/>
      <c r="E38" s="24">
        <f t="shared" si="2"/>
        <v>0</v>
      </c>
    </row>
    <row r="39" spans="1:5" x14ac:dyDescent="0.2">
      <c r="A39" s="7" t="s">
        <v>24</v>
      </c>
      <c r="B39" s="6">
        <v>0</v>
      </c>
      <c r="C39" s="6">
        <v>150</v>
      </c>
      <c r="D39" s="3">
        <v>84.64</v>
      </c>
      <c r="E39" s="24">
        <f t="shared" si="2"/>
        <v>65.36</v>
      </c>
    </row>
    <row r="40" spans="1:5" x14ac:dyDescent="0.2">
      <c r="A40" s="7" t="s">
        <v>25</v>
      </c>
      <c r="B40" s="6">
        <v>400</v>
      </c>
      <c r="C40" s="6">
        <v>400</v>
      </c>
      <c r="D40" s="3">
        <v>231.51</v>
      </c>
      <c r="E40" s="24">
        <f t="shared" si="2"/>
        <v>168.49</v>
      </c>
    </row>
    <row r="41" spans="1:5" x14ac:dyDescent="0.2">
      <c r="A41" s="7" t="s">
        <v>26</v>
      </c>
      <c r="B41" s="6">
        <v>325</v>
      </c>
      <c r="C41" s="6">
        <v>300</v>
      </c>
      <c r="D41" s="3">
        <v>319.22000000000003</v>
      </c>
      <c r="E41" s="24">
        <f t="shared" si="2"/>
        <v>-19.220000000000027</v>
      </c>
    </row>
    <row r="42" spans="1:5" x14ac:dyDescent="0.2">
      <c r="A42" s="7" t="s">
        <v>27</v>
      </c>
      <c r="B42" s="6">
        <v>100</v>
      </c>
      <c r="C42" s="6">
        <v>100</v>
      </c>
      <c r="D42" s="3">
        <v>0</v>
      </c>
      <c r="E42" s="24">
        <f t="shared" si="2"/>
        <v>100</v>
      </c>
    </row>
    <row r="43" spans="1:5" x14ac:dyDescent="0.2">
      <c r="A43" s="7" t="s">
        <v>28</v>
      </c>
      <c r="B43" s="6">
        <v>200</v>
      </c>
      <c r="C43" s="6">
        <v>200</v>
      </c>
      <c r="D43" s="3">
        <v>0</v>
      </c>
      <c r="E43" s="24">
        <f t="shared" si="2"/>
        <v>200</v>
      </c>
    </row>
    <row r="44" spans="1:5" x14ac:dyDescent="0.2">
      <c r="A44" s="7" t="s">
        <v>29</v>
      </c>
      <c r="B44" s="6">
        <v>400</v>
      </c>
      <c r="C44" s="6">
        <v>400</v>
      </c>
      <c r="D44" s="3">
        <v>0</v>
      </c>
      <c r="E44" s="24">
        <f t="shared" si="2"/>
        <v>400</v>
      </c>
    </row>
    <row r="45" spans="1:5" x14ac:dyDescent="0.2">
      <c r="A45" s="7" t="s">
        <v>30</v>
      </c>
      <c r="B45" s="6">
        <v>100</v>
      </c>
      <c r="C45" s="6">
        <v>100</v>
      </c>
      <c r="D45" s="3">
        <v>98.44</v>
      </c>
      <c r="E45" s="24">
        <f t="shared" si="2"/>
        <v>1.5600000000000023</v>
      </c>
    </row>
    <row r="46" spans="1:5" x14ac:dyDescent="0.2">
      <c r="A46" s="7" t="s">
        <v>31</v>
      </c>
      <c r="B46" s="6">
        <v>400</v>
      </c>
      <c r="C46" s="6">
        <v>400</v>
      </c>
      <c r="D46" s="3">
        <v>0</v>
      </c>
      <c r="E46" s="24">
        <f t="shared" si="2"/>
        <v>400</v>
      </c>
    </row>
    <row r="47" spans="1:5" ht="17" thickBot="1" x14ac:dyDescent="0.25">
      <c r="A47" s="15" t="s">
        <v>32</v>
      </c>
      <c r="B47" s="10">
        <f>SUM(B32:B46)</f>
        <v>4650</v>
      </c>
      <c r="C47" s="10">
        <v>2050</v>
      </c>
      <c r="D47" s="25">
        <f>SUM(D32:D46)</f>
        <v>733.81</v>
      </c>
      <c r="E47" s="32">
        <f t="shared" si="2"/>
        <v>1316.19</v>
      </c>
    </row>
    <row r="48" spans="1:5" x14ac:dyDescent="0.2">
      <c r="A48" s="7"/>
      <c r="B48" s="13"/>
      <c r="C48" s="13"/>
      <c r="D48" s="14"/>
      <c r="E48" s="13"/>
    </row>
    <row r="49" spans="1:7" x14ac:dyDescent="0.2">
      <c r="A49" s="7" t="s">
        <v>33</v>
      </c>
      <c r="B49" s="6"/>
      <c r="C49" s="6"/>
      <c r="D49" s="3"/>
      <c r="E49" s="6"/>
    </row>
    <row r="50" spans="1:7" x14ac:dyDescent="0.2">
      <c r="A50" s="7" t="s">
        <v>34</v>
      </c>
      <c r="B50" s="6">
        <v>8000</v>
      </c>
      <c r="C50" s="6">
        <v>8000</v>
      </c>
      <c r="D50" s="3">
        <v>5553.72</v>
      </c>
      <c r="E50" s="24">
        <f t="shared" ref="E50:E58" si="3">C50-D50</f>
        <v>2446.2799999999997</v>
      </c>
    </row>
    <row r="51" spans="1:7" x14ac:dyDescent="0.2">
      <c r="A51" s="7" t="s">
        <v>35</v>
      </c>
      <c r="B51" s="6">
        <v>1000</v>
      </c>
      <c r="C51" s="6">
        <v>1000</v>
      </c>
      <c r="D51" s="3">
        <v>578.14</v>
      </c>
      <c r="E51" s="24">
        <f t="shared" si="3"/>
        <v>421.86</v>
      </c>
    </row>
    <row r="52" spans="1:7" x14ac:dyDescent="0.2">
      <c r="A52" s="7" t="s">
        <v>36</v>
      </c>
      <c r="B52" s="6">
        <v>3000</v>
      </c>
      <c r="C52" s="6">
        <v>1000</v>
      </c>
      <c r="D52" s="3">
        <v>3178.9900000000016</v>
      </c>
      <c r="E52" s="24">
        <f t="shared" si="3"/>
        <v>-2178.9900000000016</v>
      </c>
    </row>
    <row r="53" spans="1:7" x14ac:dyDescent="0.2">
      <c r="A53" s="7" t="s">
        <v>55</v>
      </c>
      <c r="B53" s="6">
        <v>25000</v>
      </c>
      <c r="C53" s="6">
        <v>0</v>
      </c>
      <c r="D53" s="3">
        <v>23980.5</v>
      </c>
      <c r="E53" s="24">
        <f t="shared" si="3"/>
        <v>-23980.5</v>
      </c>
    </row>
    <row r="54" spans="1:7" x14ac:dyDescent="0.2">
      <c r="A54" s="7" t="s">
        <v>61</v>
      </c>
      <c r="B54" s="6"/>
      <c r="C54" s="6"/>
      <c r="D54" s="3"/>
      <c r="E54" s="24">
        <f t="shared" si="3"/>
        <v>0</v>
      </c>
    </row>
    <row r="55" spans="1:7" x14ac:dyDescent="0.2">
      <c r="A55" s="7" t="s">
        <v>37</v>
      </c>
      <c r="B55" s="6">
        <v>10000</v>
      </c>
      <c r="C55" s="6">
        <v>14000</v>
      </c>
      <c r="D55" s="3">
        <v>4714.7</v>
      </c>
      <c r="E55" s="24">
        <f t="shared" si="3"/>
        <v>9285.2999999999993</v>
      </c>
      <c r="F55" t="s">
        <v>75</v>
      </c>
      <c r="G55" t="s">
        <v>63</v>
      </c>
    </row>
    <row r="56" spans="1:7" x14ac:dyDescent="0.2">
      <c r="A56" s="7" t="s">
        <v>38</v>
      </c>
      <c r="B56" s="6">
        <v>4500</v>
      </c>
      <c r="C56" s="6">
        <v>4500</v>
      </c>
      <c r="D56" s="3">
        <v>4250</v>
      </c>
      <c r="E56" s="24">
        <f t="shared" si="3"/>
        <v>250</v>
      </c>
    </row>
    <row r="57" spans="1:7" x14ac:dyDescent="0.2">
      <c r="A57" s="7" t="s">
        <v>39</v>
      </c>
      <c r="B57" s="6">
        <v>8000</v>
      </c>
      <c r="C57" s="6">
        <v>7000</v>
      </c>
      <c r="D57" s="3">
        <v>6529.71</v>
      </c>
      <c r="E57" s="24">
        <f t="shared" si="3"/>
        <v>470.28999999999996</v>
      </c>
      <c r="G57" t="s">
        <v>78</v>
      </c>
    </row>
    <row r="58" spans="1:7" ht="17" thickBot="1" x14ac:dyDescent="0.25">
      <c r="A58" s="15" t="s">
        <v>40</v>
      </c>
      <c r="B58" s="10">
        <f>SUM(B50:B57)</f>
        <v>59500</v>
      </c>
      <c r="C58" s="10">
        <v>35500</v>
      </c>
      <c r="D58" s="25">
        <f>SUM(D50:D57)</f>
        <v>48785.760000000002</v>
      </c>
      <c r="E58" s="32">
        <f t="shared" si="3"/>
        <v>-13285.760000000002</v>
      </c>
    </row>
    <row r="59" spans="1:7" x14ac:dyDescent="0.2">
      <c r="A59" s="7"/>
      <c r="B59" s="6"/>
      <c r="C59" s="6"/>
      <c r="D59" s="3"/>
      <c r="E59" s="6"/>
    </row>
    <row r="60" spans="1:7" x14ac:dyDescent="0.2">
      <c r="A60" s="7" t="s">
        <v>41</v>
      </c>
      <c r="B60" s="6"/>
      <c r="C60" s="6"/>
      <c r="D60" s="3"/>
      <c r="E60" s="6"/>
    </row>
    <row r="61" spans="1:7" x14ac:dyDescent="0.2">
      <c r="A61" s="7" t="s">
        <v>42</v>
      </c>
      <c r="B61" s="6">
        <v>1100</v>
      </c>
      <c r="C61" s="6">
        <v>1100</v>
      </c>
      <c r="D61" s="3">
        <v>1099.5</v>
      </c>
      <c r="E61" s="24">
        <f t="shared" ref="E61:E66" si="4">C61-D61</f>
        <v>0.5</v>
      </c>
    </row>
    <row r="62" spans="1:7" x14ac:dyDescent="0.2">
      <c r="A62" s="7" t="s">
        <v>43</v>
      </c>
      <c r="B62" s="6">
        <v>1300</v>
      </c>
      <c r="C62" s="6">
        <v>1300</v>
      </c>
      <c r="D62" s="3">
        <v>1331.3</v>
      </c>
      <c r="E62" s="24">
        <f t="shared" si="4"/>
        <v>-31.299999999999955</v>
      </c>
    </row>
    <row r="63" spans="1:7" x14ac:dyDescent="0.2">
      <c r="A63" s="7" t="s">
        <v>64</v>
      </c>
      <c r="B63" s="6">
        <v>500</v>
      </c>
      <c r="C63" s="6"/>
      <c r="D63" s="3"/>
      <c r="E63" s="24">
        <f t="shared" si="4"/>
        <v>0</v>
      </c>
    </row>
    <row r="64" spans="1:7" x14ac:dyDescent="0.2">
      <c r="A64" s="7" t="s">
        <v>44</v>
      </c>
      <c r="B64" s="6">
        <v>1000</v>
      </c>
      <c r="C64" s="6">
        <v>1000</v>
      </c>
      <c r="D64" s="3">
        <v>2568.11</v>
      </c>
      <c r="E64" s="24">
        <f t="shared" si="4"/>
        <v>-1568.1100000000001</v>
      </c>
      <c r="F64" t="s">
        <v>76</v>
      </c>
      <c r="G64" t="s">
        <v>69</v>
      </c>
    </row>
    <row r="65" spans="1:7" x14ac:dyDescent="0.2">
      <c r="A65" s="7" t="s">
        <v>45</v>
      </c>
      <c r="B65" s="6">
        <v>4000</v>
      </c>
      <c r="C65" s="6">
        <v>4000</v>
      </c>
      <c r="D65" s="3">
        <v>4085.08</v>
      </c>
      <c r="E65" s="24">
        <f t="shared" si="4"/>
        <v>-85.079999999999927</v>
      </c>
    </row>
    <row r="66" spans="1:7" ht="17" thickBot="1" x14ac:dyDescent="0.25">
      <c r="A66" s="15" t="s">
        <v>46</v>
      </c>
      <c r="B66" s="10">
        <f>SUM(B61:B65)</f>
        <v>7900</v>
      </c>
      <c r="C66" s="10">
        <v>7400</v>
      </c>
      <c r="D66" s="25">
        <f>SUM(D61:D65)</f>
        <v>9083.99</v>
      </c>
      <c r="E66" s="32">
        <f t="shared" si="4"/>
        <v>-1683.9899999999998</v>
      </c>
    </row>
    <row r="67" spans="1:7" x14ac:dyDescent="0.2">
      <c r="A67" s="1"/>
      <c r="B67" s="2"/>
      <c r="C67" s="2"/>
      <c r="D67" s="3"/>
      <c r="E67" s="2"/>
    </row>
    <row r="68" spans="1:7" ht="17" thickBot="1" x14ac:dyDescent="0.25">
      <c r="A68" s="9" t="s">
        <v>47</v>
      </c>
      <c r="B68" s="10">
        <f>B66+B58+B47+B29</f>
        <v>84300</v>
      </c>
      <c r="C68" s="10">
        <v>58150</v>
      </c>
      <c r="D68" s="25">
        <f>D66+D58+D47+D29</f>
        <v>60837.32</v>
      </c>
      <c r="E68" s="25">
        <f>E29+E47+E58+E66</f>
        <v>-2687.3200000000015</v>
      </c>
    </row>
    <row r="69" spans="1:7" x14ac:dyDescent="0.2">
      <c r="A69" s="1"/>
      <c r="B69" s="2"/>
      <c r="C69" s="2"/>
      <c r="D69" s="3"/>
    </row>
    <row r="70" spans="1:7" ht="17" thickBot="1" x14ac:dyDescent="0.25">
      <c r="A70" s="31" t="s">
        <v>48</v>
      </c>
      <c r="B70" s="36">
        <f>B18-B68</f>
        <v>-10500</v>
      </c>
      <c r="C70" s="10">
        <v>1850</v>
      </c>
      <c r="D70" s="37">
        <f>D18-D68</f>
        <v>28061.560000000005</v>
      </c>
      <c r="E70" s="37">
        <f>E18-E68</f>
        <v>-26211.560000000005</v>
      </c>
      <c r="F70" t="s">
        <v>77</v>
      </c>
      <c r="G70" t="s">
        <v>62</v>
      </c>
    </row>
    <row r="71" spans="1:7" x14ac:dyDescent="0.2">
      <c r="A71" s="16"/>
      <c r="B71" s="16"/>
      <c r="C71" s="2"/>
      <c r="D71" s="17">
        <v>-2.9103830456733704E-11</v>
      </c>
    </row>
    <row r="72" spans="1:7" x14ac:dyDescent="0.2">
      <c r="A72" s="16"/>
      <c r="B72" s="16"/>
      <c r="C72" s="2"/>
      <c r="D72" s="17"/>
    </row>
    <row r="73" spans="1:7" x14ac:dyDescent="0.2">
      <c r="A73" s="18" t="s">
        <v>49</v>
      </c>
      <c r="B73" s="18"/>
      <c r="C73" s="43"/>
      <c r="D73" s="19">
        <v>25380.160000000054</v>
      </c>
      <c r="E73" s="44"/>
      <c r="F73" s="44"/>
    </row>
    <row r="74" spans="1:7" x14ac:dyDescent="0.2">
      <c r="A74" s="16" t="s">
        <v>56</v>
      </c>
      <c r="B74" s="16"/>
      <c r="C74" s="2"/>
      <c r="D74" s="26">
        <v>0</v>
      </c>
    </row>
    <row r="75" spans="1:7" ht="17" thickBot="1" x14ac:dyDescent="0.25">
      <c r="A75" s="20" t="s">
        <v>57</v>
      </c>
      <c r="B75" s="20"/>
      <c r="C75" s="21"/>
      <c r="D75" s="22">
        <v>711.9</v>
      </c>
      <c r="E75" s="22"/>
      <c r="F75" s="22"/>
    </row>
    <row r="76" spans="1:7" ht="17" thickTop="1" x14ac:dyDescent="0.2">
      <c r="A76" s="1" t="s">
        <v>50</v>
      </c>
      <c r="B76" s="1"/>
      <c r="C76" s="2"/>
      <c r="D76" s="26">
        <f>D70</f>
        <v>28061.560000000005</v>
      </c>
    </row>
    <row r="77" spans="1:7" x14ac:dyDescent="0.2">
      <c r="A77" t="s">
        <v>51</v>
      </c>
      <c r="D77" s="3">
        <f>D73+D76+D75</f>
        <v>54153.620000000061</v>
      </c>
      <c r="F77" s="40"/>
    </row>
    <row r="79" spans="1:7" x14ac:dyDescent="0.2">
      <c r="D79" s="41"/>
    </row>
    <row r="81" spans="1:4" x14ac:dyDescent="0.2">
      <c r="A81" t="s">
        <v>81</v>
      </c>
      <c r="D81" s="40">
        <f>D77+B70</f>
        <v>43653.620000000061</v>
      </c>
    </row>
  </sheetData>
  <mergeCells count="2">
    <mergeCell ref="A1:F1"/>
    <mergeCell ref="A2:F2"/>
  </mergeCells>
  <phoneticPr fontId="7" type="noConversion"/>
  <pageMargins left="0.7" right="0.7" top="0.75" bottom="0.75" header="0.3" footer="0.3"/>
  <pageSetup orientation="portrait" horizontalDpi="0" verticalDpi="0" copies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2019-07-13T11:21:38Z</cp:lastPrinted>
  <dcterms:created xsi:type="dcterms:W3CDTF">2019-07-03T00:19:20Z</dcterms:created>
  <dcterms:modified xsi:type="dcterms:W3CDTF">2019-07-18T00:27:28Z</dcterms:modified>
</cp:coreProperties>
</file>